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15480" windowHeight="116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Лист1!$A$1:$X$27</definedName>
  </definedNames>
  <calcPr calcId="144525"/>
</workbook>
</file>

<file path=xl/calcChain.xml><?xml version="1.0" encoding="utf-8"?>
<calcChain xmlns="http://schemas.openxmlformats.org/spreadsheetml/2006/main">
  <c r="F20" i="1" l="1"/>
  <c r="F17" i="1" s="1"/>
  <c r="G20" i="1"/>
  <c r="G17" i="1" s="1"/>
  <c r="H20" i="1"/>
  <c r="H17" i="1" s="1"/>
  <c r="J20" i="1"/>
  <c r="J17" i="1" s="1"/>
  <c r="K20" i="1"/>
  <c r="K17" i="1" s="1"/>
  <c r="L20" i="1"/>
  <c r="N20" i="1"/>
  <c r="N17" i="1" s="1"/>
  <c r="O20" i="1"/>
  <c r="O17" i="1" s="1"/>
  <c r="P20" i="1"/>
  <c r="R20" i="1"/>
  <c r="R17" i="1" s="1"/>
  <c r="S20" i="1"/>
  <c r="S17" i="1" s="1"/>
  <c r="T20" i="1"/>
  <c r="V20" i="1"/>
  <c r="V17" i="1" s="1"/>
  <c r="W20" i="1"/>
  <c r="W17" i="1" s="1"/>
  <c r="X20" i="1"/>
  <c r="U17" i="1" l="1"/>
  <c r="M17" i="1"/>
  <c r="Q17" i="1"/>
  <c r="I17" i="1"/>
  <c r="E20" i="1"/>
  <c r="U25" i="1"/>
  <c r="U24" i="1"/>
  <c r="U23" i="1"/>
  <c r="U20" i="1" s="1"/>
  <c r="X22" i="1"/>
  <c r="W22" i="1"/>
  <c r="V22" i="1"/>
  <c r="U21" i="1"/>
  <c r="X19" i="1"/>
  <c r="X18" i="1" s="1"/>
  <c r="W19" i="1"/>
  <c r="V19" i="1"/>
  <c r="V18" i="1" s="1"/>
  <c r="U19" i="1"/>
  <c r="U18" i="1" s="1"/>
  <c r="X16" i="1"/>
  <c r="X15" i="1" s="1"/>
  <c r="E17" i="1" l="1"/>
  <c r="D17" i="1" s="1"/>
  <c r="W16" i="1"/>
  <c r="W15" i="1" s="1"/>
  <c r="W18" i="1"/>
  <c r="V16" i="1"/>
  <c r="V15" i="1" s="1"/>
  <c r="U22" i="1"/>
  <c r="T22" i="1"/>
  <c r="S22" i="1"/>
  <c r="R22" i="1"/>
  <c r="P22" i="1"/>
  <c r="O22" i="1"/>
  <c r="N22" i="1"/>
  <c r="L22" i="1"/>
  <c r="K22" i="1"/>
  <c r="J22" i="1"/>
  <c r="H22" i="1"/>
  <c r="G22" i="1"/>
  <c r="F22" i="1"/>
  <c r="U16" i="1" l="1"/>
  <c r="U15" i="1" s="1"/>
  <c r="Q25" i="1"/>
  <c r="Q24" i="1"/>
  <c r="Q23" i="1"/>
  <c r="Q20" i="1" s="1"/>
  <c r="Q21" i="1"/>
  <c r="T19" i="1"/>
  <c r="T18" i="1" s="1"/>
  <c r="S19" i="1"/>
  <c r="S18" i="1" s="1"/>
  <c r="R19" i="1"/>
  <c r="R18" i="1" s="1"/>
  <c r="T16" i="1" l="1"/>
  <c r="T15" i="1" s="1"/>
  <c r="Q19" i="1"/>
  <c r="S16" i="1"/>
  <c r="S15" i="1" s="1"/>
  <c r="R16" i="1"/>
  <c r="R15" i="1" s="1"/>
  <c r="Q22" i="1"/>
  <c r="Q18" i="1"/>
  <c r="P19" i="1"/>
  <c r="O19" i="1"/>
  <c r="N19" i="1"/>
  <c r="N18" i="1" s="1"/>
  <c r="L19" i="1"/>
  <c r="L18" i="1" s="1"/>
  <c r="K19" i="1"/>
  <c r="K18" i="1" s="1"/>
  <c r="J19" i="1"/>
  <c r="J18" i="1" s="1"/>
  <c r="Q16" i="1" l="1"/>
  <c r="Q15" i="1" s="1"/>
  <c r="O16" i="1"/>
  <c r="O15" i="1" s="1"/>
  <c r="O18" i="1"/>
  <c r="P16" i="1"/>
  <c r="P15" i="1" s="1"/>
  <c r="P18" i="1"/>
  <c r="N16" i="1"/>
  <c r="N15" i="1" s="1"/>
  <c r="I23" i="1"/>
  <c r="I20" i="1" s="1"/>
  <c r="M24" i="1"/>
  <c r="I24" i="1"/>
  <c r="I25" i="1"/>
  <c r="D24" i="1" l="1"/>
  <c r="M16" i="1"/>
  <c r="M15" i="1" s="1"/>
  <c r="I22" i="1"/>
  <c r="E25" i="1"/>
  <c r="K16" i="1" l="1"/>
  <c r="K15" i="1" s="1"/>
  <c r="L16" i="1"/>
  <c r="L15" i="1" s="1"/>
  <c r="G19" i="1"/>
  <c r="H19" i="1"/>
  <c r="H18" i="1" s="1"/>
  <c r="G16" i="1" l="1"/>
  <c r="G15" i="1" s="1"/>
  <c r="G18" i="1"/>
  <c r="H16" i="1"/>
  <c r="H15" i="1" s="1"/>
  <c r="J16" i="1"/>
  <c r="F19" i="1"/>
  <c r="E19" i="1" l="1"/>
  <c r="F18" i="1"/>
  <c r="I16" i="1"/>
  <c r="I15" i="1" s="1"/>
  <c r="J15" i="1"/>
  <c r="E16" i="1"/>
  <c r="D16" i="1" s="1"/>
  <c r="F16" i="1"/>
  <c r="F15" i="1" s="1"/>
  <c r="M23" i="1"/>
  <c r="M20" i="1" s="1"/>
  <c r="D20" i="1" s="1"/>
  <c r="E23" i="1"/>
  <c r="D23" i="1" s="1"/>
  <c r="M25" i="1"/>
  <c r="D25" i="1" s="1"/>
  <c r="I21" i="1"/>
  <c r="I19" i="1" s="1"/>
  <c r="M21" i="1"/>
  <c r="E21" i="1"/>
  <c r="D21" i="1" s="1"/>
  <c r="M19" i="1" l="1"/>
  <c r="M18" i="1" s="1"/>
  <c r="E15" i="1"/>
  <c r="E22" i="1"/>
  <c r="M22" i="1"/>
  <c r="E18" i="1"/>
  <c r="D18" i="1" s="1"/>
  <c r="I18" i="1"/>
  <c r="D22" i="1" l="1"/>
  <c r="D19" i="1"/>
  <c r="D15" i="1"/>
</calcChain>
</file>

<file path=xl/sharedStrings.xml><?xml version="1.0" encoding="utf-8"?>
<sst xmlns="http://schemas.openxmlformats.org/spreadsheetml/2006/main" count="59" uniqueCount="29">
  <si>
    <t>«Приложение 2 к муниципальной программе</t>
  </si>
  <si>
    <t>«Развитие экономики МО МР «Печора»</t>
  </si>
  <si>
    <t>Ресурсное обеспечение реализации муниципальной программы «Развитие экономики МО МР «Печора», (тыс. руб.)</t>
  </si>
  <si>
    <t xml:space="preserve">Бюджетополучатель </t>
  </si>
  <si>
    <t xml:space="preserve">Объемы финансирования по годам и источникам,  (тыс. рублей) </t>
  </si>
  <si>
    <t>Всего</t>
  </si>
  <si>
    <t>2014 год</t>
  </si>
  <si>
    <t>2015  год</t>
  </si>
  <si>
    <t>2016  год</t>
  </si>
  <si>
    <t>2017 год</t>
  </si>
  <si>
    <t>всего</t>
  </si>
  <si>
    <t>Администрация МР «Печора»</t>
  </si>
  <si>
    <t>Управление культуры и туризма МР «Печора»</t>
  </si>
  <si>
    <t>Наименование  муниципальной  программы,   подпрограммы  муниципальной программы,    основного мероприятия</t>
  </si>
  <si>
    <t>Ответственный исполнитель, соисполнитель</t>
  </si>
  <si>
    <t>Муниципальная программа «Развитие экономики МО МР «Печора»</t>
  </si>
  <si>
    <t>Подпрограмма 3 «Развитие и поддержка  малого и среднего предпринимательства в муниципальном районе  «Печора», в т. ч. по основным мероприятиям:</t>
  </si>
  <si>
    <t>Всего, в т.ч.:</t>
  </si>
  <si>
    <t>Основное  мероприятие 3.1.1. Организационная поддержка малого и среднего предпринимательства</t>
  </si>
  <si>
    <t xml:space="preserve">Основное  мероприятие 3.1.2. Информационная поддержка малого и среднего предпринимательства </t>
  </si>
  <si>
    <t xml:space="preserve">Основное мероприятие 3.2.1 Финансовая поддержка субъектов малого и среднего предпринимательства </t>
  </si>
  <si>
    <t>Федеральный бюджет</t>
  </si>
  <si>
    <t>"</t>
  </si>
  <si>
    <t>Бюджет МО МР "Печора"</t>
  </si>
  <si>
    <t>Республиканский бюджет РК</t>
  </si>
  <si>
    <t>Сектор потребительского рынка и развития предпринимательства администрации МР «Печора»</t>
  </si>
  <si>
    <t xml:space="preserve">Всего, в т.ч.: </t>
  </si>
  <si>
    <t>2018 год</t>
  </si>
  <si>
    <t>Приложение
 к изменениям, вносимым в постановление администрации
 муниципального района «Печора»
 от 24.12.2013 г. № 2519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</si>
</sst>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/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3" fillId="0" borderId="0" xfId="0" applyFont="1" applyFill="1" applyAlignment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2" fillId="0" borderId="2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0" fontId="0" fillId="0" borderId="4" xfId="0" applyBorder="1" applyAlignment="1">
      <alignment wrapText="1"/>
    </xf>
    <xf numFmtId="0" fontId="0" fillId="0" borderId="3" xfId="0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/>
    </xf>
    <xf numFmtId="0" fontId="0" fillId="0" borderId="6" xfId="0" applyFill="1" applyBorder="1" applyAlignment="1">
      <alignment horizont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6"/>
  <sheetViews>
    <sheetView tabSelected="1" view="pageBreakPreview" zoomScale="70" zoomScaleSheetLayoutView="70" workbookViewId="0">
      <pane xSplit="1" ySplit="13" topLeftCell="B17" activePane="bottomRight" state="frozen"/>
      <selection pane="topRight" activeCell="B1" sqref="B1"/>
      <selection pane="bottomLeft" activeCell="A14" sqref="A14"/>
      <selection pane="bottomRight" activeCell="N25" sqref="N25"/>
    </sheetView>
  </sheetViews>
  <sheetFormatPr defaultRowHeight="15" x14ac:dyDescent="0.25"/>
  <cols>
    <col min="1" max="1" width="22.5703125" customWidth="1"/>
    <col min="2" max="2" width="20" customWidth="1"/>
    <col min="3" max="3" width="11.7109375" customWidth="1"/>
    <col min="5" max="6" width="9.140625" style="7"/>
    <col min="7" max="7" width="11" style="7" customWidth="1"/>
    <col min="8" max="8" width="12.140625" style="7" customWidth="1"/>
    <col min="9" max="9" width="11.42578125" style="7" customWidth="1"/>
    <col min="10" max="10" width="11" style="7" customWidth="1"/>
    <col min="11" max="11" width="12.85546875" style="7" customWidth="1"/>
    <col min="12" max="12" width="8.42578125" style="7" customWidth="1"/>
    <col min="13" max="13" width="11.42578125" style="7" customWidth="1"/>
    <col min="14" max="14" width="8.7109375" style="7" customWidth="1"/>
    <col min="15" max="15" width="9.140625" style="7" customWidth="1"/>
    <col min="16" max="16" width="8.7109375" style="7" customWidth="1"/>
    <col min="17" max="17" width="11.7109375" style="7" customWidth="1"/>
    <col min="18" max="18" width="12.42578125" style="7" customWidth="1"/>
    <col min="19" max="19" width="9.28515625" style="7" customWidth="1"/>
    <col min="20" max="20" width="11.85546875" style="23" customWidth="1"/>
    <col min="21" max="21" width="9.140625" style="7"/>
  </cols>
  <sheetData>
    <row r="1" spans="1:24" x14ac:dyDescent="0.25">
      <c r="O1" s="22"/>
      <c r="P1" s="22"/>
      <c r="Q1" s="22"/>
      <c r="R1" s="22"/>
      <c r="S1" s="22"/>
      <c r="T1" s="22"/>
    </row>
    <row r="2" spans="1:24" ht="15" customHeight="1" x14ac:dyDescent="0.25">
      <c r="O2" s="44" t="s">
        <v>28</v>
      </c>
      <c r="P2" s="44"/>
      <c r="Q2" s="44"/>
      <c r="R2" s="44"/>
      <c r="S2" s="44"/>
      <c r="T2" s="44"/>
      <c r="U2" s="44"/>
      <c r="V2" s="44"/>
      <c r="W2" s="44"/>
      <c r="X2" s="44"/>
    </row>
    <row r="3" spans="1:24" x14ac:dyDescent="0.25">
      <c r="O3" s="44"/>
      <c r="P3" s="44"/>
      <c r="Q3" s="44"/>
      <c r="R3" s="44"/>
      <c r="S3" s="44"/>
      <c r="T3" s="44"/>
      <c r="U3" s="44"/>
      <c r="V3" s="44"/>
      <c r="W3" s="44"/>
      <c r="X3" s="44"/>
    </row>
    <row r="4" spans="1:24" ht="39" customHeight="1" x14ac:dyDescent="0.25">
      <c r="O4" s="44"/>
      <c r="P4" s="44"/>
      <c r="Q4" s="44"/>
      <c r="R4" s="44"/>
      <c r="S4" s="44"/>
      <c r="T4" s="44"/>
      <c r="U4" s="44"/>
      <c r="V4" s="44"/>
      <c r="W4" s="44"/>
      <c r="X4" s="44"/>
    </row>
    <row r="5" spans="1:24" ht="16.5" x14ac:dyDescent="0.25">
      <c r="A5" s="1"/>
      <c r="N5" s="45"/>
      <c r="O5" s="45"/>
      <c r="P5" s="45"/>
      <c r="Q5" s="45"/>
      <c r="R5" s="45"/>
      <c r="S5" s="45"/>
    </row>
    <row r="6" spans="1:24" ht="16.5" x14ac:dyDescent="0.25">
      <c r="A6" s="1"/>
      <c r="N6" s="45" t="s">
        <v>0</v>
      </c>
      <c r="O6" s="45"/>
      <c r="P6" s="45"/>
      <c r="Q6" s="45"/>
      <c r="R6" s="45"/>
      <c r="S6" s="45"/>
      <c r="T6" s="45"/>
      <c r="U6" s="45"/>
      <c r="V6" s="45"/>
      <c r="W6" s="45"/>
      <c r="X6" s="45"/>
    </row>
    <row r="7" spans="1:24" ht="16.5" x14ac:dyDescent="0.25">
      <c r="A7" s="1"/>
      <c r="N7" s="45" t="s">
        <v>1</v>
      </c>
      <c r="O7" s="45"/>
      <c r="P7" s="45"/>
      <c r="Q7" s="45"/>
      <c r="R7" s="45"/>
      <c r="S7" s="45"/>
      <c r="T7" s="45"/>
      <c r="U7" s="45"/>
      <c r="V7" s="45"/>
      <c r="W7" s="45"/>
      <c r="X7" s="45"/>
    </row>
    <row r="8" spans="1:24" ht="16.5" x14ac:dyDescent="0.25">
      <c r="A8" s="1"/>
    </row>
    <row r="9" spans="1:24" ht="16.5" x14ac:dyDescent="0.25">
      <c r="A9" s="50" t="s">
        <v>2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</row>
    <row r="10" spans="1:24" ht="60" customHeight="1" x14ac:dyDescent="0.25">
      <c r="A10" s="41" t="s">
        <v>13</v>
      </c>
      <c r="B10" s="41" t="s">
        <v>14</v>
      </c>
      <c r="C10" s="37" t="s">
        <v>3</v>
      </c>
      <c r="D10" s="28" t="s">
        <v>4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30"/>
    </row>
    <row r="11" spans="1:24" ht="24.75" customHeight="1" x14ac:dyDescent="0.25">
      <c r="A11" s="42"/>
      <c r="B11" s="42"/>
      <c r="C11" s="37"/>
      <c r="D11" s="37" t="s">
        <v>5</v>
      </c>
      <c r="E11" s="38" t="s">
        <v>6</v>
      </c>
      <c r="F11" s="39"/>
      <c r="G11" s="39"/>
      <c r="H11" s="40"/>
      <c r="I11" s="38" t="s">
        <v>7</v>
      </c>
      <c r="J11" s="39"/>
      <c r="K11" s="39"/>
      <c r="L11" s="40"/>
      <c r="M11" s="38" t="s">
        <v>8</v>
      </c>
      <c r="N11" s="39"/>
      <c r="O11" s="39"/>
      <c r="P11" s="40"/>
      <c r="Q11" s="38" t="s">
        <v>9</v>
      </c>
      <c r="R11" s="39"/>
      <c r="S11" s="39"/>
      <c r="T11" s="40"/>
      <c r="U11" s="28" t="s">
        <v>27</v>
      </c>
      <c r="V11" s="29"/>
      <c r="W11" s="29"/>
      <c r="X11" s="30"/>
    </row>
    <row r="12" spans="1:24" ht="24" customHeight="1" x14ac:dyDescent="0.25">
      <c r="A12" s="42"/>
      <c r="B12" s="42"/>
      <c r="C12" s="37"/>
      <c r="D12" s="37"/>
      <c r="E12" s="31" t="s">
        <v>10</v>
      </c>
      <c r="F12" s="31" t="s">
        <v>23</v>
      </c>
      <c r="G12" s="31" t="s">
        <v>24</v>
      </c>
      <c r="H12" s="32" t="s">
        <v>21</v>
      </c>
      <c r="I12" s="31" t="s">
        <v>10</v>
      </c>
      <c r="J12" s="31" t="s">
        <v>23</v>
      </c>
      <c r="K12" s="31" t="s">
        <v>24</v>
      </c>
      <c r="L12" s="32" t="s">
        <v>21</v>
      </c>
      <c r="M12" s="31" t="s">
        <v>10</v>
      </c>
      <c r="N12" s="31" t="s">
        <v>23</v>
      </c>
      <c r="O12" s="31" t="s">
        <v>24</v>
      </c>
      <c r="P12" s="32" t="s">
        <v>21</v>
      </c>
      <c r="Q12" s="31" t="s">
        <v>10</v>
      </c>
      <c r="R12" s="31" t="s">
        <v>23</v>
      </c>
      <c r="S12" s="31" t="s">
        <v>24</v>
      </c>
      <c r="T12" s="32" t="s">
        <v>21</v>
      </c>
      <c r="U12" s="31" t="s">
        <v>10</v>
      </c>
      <c r="V12" s="31" t="s">
        <v>23</v>
      </c>
      <c r="W12" s="31" t="s">
        <v>24</v>
      </c>
      <c r="X12" s="32" t="s">
        <v>21</v>
      </c>
    </row>
    <row r="13" spans="1:24" ht="23.25" customHeight="1" x14ac:dyDescent="0.25">
      <c r="A13" s="43"/>
      <c r="B13" s="43"/>
      <c r="C13" s="37"/>
      <c r="D13" s="37"/>
      <c r="E13" s="31"/>
      <c r="F13" s="31"/>
      <c r="G13" s="31"/>
      <c r="H13" s="33"/>
      <c r="I13" s="31"/>
      <c r="J13" s="31"/>
      <c r="K13" s="31"/>
      <c r="L13" s="33"/>
      <c r="M13" s="31"/>
      <c r="N13" s="31"/>
      <c r="O13" s="31"/>
      <c r="P13" s="33"/>
      <c r="Q13" s="31"/>
      <c r="R13" s="31"/>
      <c r="S13" s="31"/>
      <c r="T13" s="33"/>
      <c r="U13" s="31"/>
      <c r="V13" s="31"/>
      <c r="W13" s="31"/>
      <c r="X13" s="33"/>
    </row>
    <row r="14" spans="1:24" x14ac:dyDescent="0.25">
      <c r="A14" s="3">
        <v>1</v>
      </c>
      <c r="B14" s="3">
        <v>2</v>
      </c>
      <c r="C14" s="3">
        <v>3</v>
      </c>
      <c r="D14" s="3">
        <v>4</v>
      </c>
      <c r="E14" s="12">
        <v>5</v>
      </c>
      <c r="F14" s="12">
        <v>6</v>
      </c>
      <c r="G14" s="12">
        <v>7</v>
      </c>
      <c r="H14" s="12">
        <v>8</v>
      </c>
      <c r="I14" s="12">
        <v>9</v>
      </c>
      <c r="J14" s="12">
        <v>10</v>
      </c>
      <c r="K14" s="12">
        <v>11</v>
      </c>
      <c r="L14" s="12">
        <v>12</v>
      </c>
      <c r="M14" s="12">
        <v>13</v>
      </c>
      <c r="N14" s="12">
        <v>14</v>
      </c>
      <c r="O14" s="12">
        <v>15</v>
      </c>
      <c r="P14" s="12">
        <v>16</v>
      </c>
      <c r="Q14" s="12">
        <v>17</v>
      </c>
      <c r="R14" s="12">
        <v>18</v>
      </c>
      <c r="S14" s="12">
        <v>19</v>
      </c>
      <c r="T14" s="12">
        <v>20</v>
      </c>
      <c r="U14" s="12">
        <v>17</v>
      </c>
      <c r="V14" s="11">
        <v>18</v>
      </c>
      <c r="W14" s="11">
        <v>19</v>
      </c>
      <c r="X14" s="11">
        <v>20</v>
      </c>
    </row>
    <row r="15" spans="1:24" s="21" customFormat="1" ht="39.75" customHeight="1" x14ac:dyDescent="0.25">
      <c r="A15" s="34" t="s">
        <v>15</v>
      </c>
      <c r="B15" s="13" t="s">
        <v>17</v>
      </c>
      <c r="C15" s="18"/>
      <c r="D15" s="19">
        <f t="shared" ref="D15:D25" si="0">E15+I15+M15+Q15+U15</f>
        <v>10822.800000000001</v>
      </c>
      <c r="E15" s="15">
        <f t="shared" ref="E15:X15" si="1">E16+E17</f>
        <v>2216.9</v>
      </c>
      <c r="F15" s="15">
        <f t="shared" si="1"/>
        <v>2047.6</v>
      </c>
      <c r="G15" s="15">
        <f t="shared" si="1"/>
        <v>119.3</v>
      </c>
      <c r="H15" s="15">
        <f t="shared" si="1"/>
        <v>50</v>
      </c>
      <c r="I15" s="15">
        <f t="shared" si="1"/>
        <v>3201.2000000000003</v>
      </c>
      <c r="J15" s="15">
        <f t="shared" si="1"/>
        <v>2123</v>
      </c>
      <c r="K15" s="15">
        <f t="shared" si="1"/>
        <v>684.58999999999992</v>
      </c>
      <c r="L15" s="15">
        <f t="shared" si="1"/>
        <v>393.61</v>
      </c>
      <c r="M15" s="15">
        <f t="shared" si="1"/>
        <v>1429.3</v>
      </c>
      <c r="N15" s="15">
        <f t="shared" si="1"/>
        <v>1429.3</v>
      </c>
      <c r="O15" s="15">
        <f t="shared" si="1"/>
        <v>0</v>
      </c>
      <c r="P15" s="15">
        <f t="shared" si="1"/>
        <v>0</v>
      </c>
      <c r="Q15" s="15">
        <f t="shared" si="1"/>
        <v>1987.7</v>
      </c>
      <c r="R15" s="15">
        <f t="shared" si="1"/>
        <v>1987.7</v>
      </c>
      <c r="S15" s="15">
        <f t="shared" si="1"/>
        <v>0</v>
      </c>
      <c r="T15" s="16">
        <f t="shared" si="1"/>
        <v>0</v>
      </c>
      <c r="U15" s="15">
        <f t="shared" si="1"/>
        <v>1987.7</v>
      </c>
      <c r="V15" s="19">
        <f t="shared" si="1"/>
        <v>1987.7</v>
      </c>
      <c r="W15" s="19">
        <f t="shared" si="1"/>
        <v>0</v>
      </c>
      <c r="X15" s="20">
        <f t="shared" si="1"/>
        <v>0</v>
      </c>
    </row>
    <row r="16" spans="1:24" ht="71.25" customHeight="1" x14ac:dyDescent="0.25">
      <c r="A16" s="35"/>
      <c r="B16" s="2" t="s">
        <v>25</v>
      </c>
      <c r="C16" s="2" t="s">
        <v>11</v>
      </c>
      <c r="D16" s="19">
        <f t="shared" si="0"/>
        <v>9566.3100000000013</v>
      </c>
      <c r="E16" s="6">
        <f>E19</f>
        <v>1420</v>
      </c>
      <c r="F16" s="6">
        <f t="shared" ref="F16:L16" si="2">F19</f>
        <v>1370</v>
      </c>
      <c r="G16" s="6">
        <f t="shared" si="2"/>
        <v>0</v>
      </c>
      <c r="H16" s="6">
        <f t="shared" si="2"/>
        <v>50</v>
      </c>
      <c r="I16" s="6">
        <f>J16+K16+L16</f>
        <v>2741.61</v>
      </c>
      <c r="J16" s="6">
        <f t="shared" si="2"/>
        <v>1663.4099999999999</v>
      </c>
      <c r="K16" s="6">
        <f t="shared" si="2"/>
        <v>684.58999999999992</v>
      </c>
      <c r="L16" s="6">
        <f t="shared" si="2"/>
        <v>393.61</v>
      </c>
      <c r="M16" s="6">
        <f>N16+O16+P16</f>
        <v>1429.3</v>
      </c>
      <c r="N16" s="6">
        <f t="shared" ref="N16:P16" si="3">N19</f>
        <v>1429.3</v>
      </c>
      <c r="O16" s="6">
        <f t="shared" si="3"/>
        <v>0</v>
      </c>
      <c r="P16" s="6">
        <f t="shared" si="3"/>
        <v>0</v>
      </c>
      <c r="Q16" s="6">
        <f>R16+S16+T16</f>
        <v>1987.7</v>
      </c>
      <c r="R16" s="6">
        <f t="shared" ref="R16:T16" si="4">R19</f>
        <v>1987.7</v>
      </c>
      <c r="S16" s="6">
        <f t="shared" si="4"/>
        <v>0</v>
      </c>
      <c r="T16" s="9">
        <f t="shared" si="4"/>
        <v>0</v>
      </c>
      <c r="U16" s="6">
        <f>V16+W16+X16</f>
        <v>1987.7</v>
      </c>
      <c r="V16" s="4">
        <f t="shared" ref="V16:X16" si="5">V19</f>
        <v>1987.7</v>
      </c>
      <c r="W16" s="4">
        <f t="shared" si="5"/>
        <v>0</v>
      </c>
      <c r="X16" s="8">
        <f t="shared" si="5"/>
        <v>0</v>
      </c>
    </row>
    <row r="17" spans="1:24" ht="48" x14ac:dyDescent="0.25">
      <c r="A17" s="36"/>
      <c r="B17" s="2" t="s">
        <v>12</v>
      </c>
      <c r="C17" s="2" t="s">
        <v>12</v>
      </c>
      <c r="D17" s="19">
        <f t="shared" si="0"/>
        <v>1256.49</v>
      </c>
      <c r="E17" s="6">
        <f>E20</f>
        <v>796.9</v>
      </c>
      <c r="F17" s="6">
        <f t="shared" ref="F17:K17" si="6">F20</f>
        <v>677.6</v>
      </c>
      <c r="G17" s="6">
        <f t="shared" si="6"/>
        <v>119.3</v>
      </c>
      <c r="H17" s="6">
        <f t="shared" si="6"/>
        <v>0</v>
      </c>
      <c r="I17" s="6">
        <f>J17+K17+L17</f>
        <v>459.59</v>
      </c>
      <c r="J17" s="6">
        <f t="shared" si="6"/>
        <v>459.59</v>
      </c>
      <c r="K17" s="6">
        <f t="shared" si="6"/>
        <v>0</v>
      </c>
      <c r="L17" s="6">
        <v>0</v>
      </c>
      <c r="M17" s="6">
        <f>N17+O17+P17</f>
        <v>0</v>
      </c>
      <c r="N17" s="6">
        <f t="shared" ref="N17:O17" si="7">N20</f>
        <v>0</v>
      </c>
      <c r="O17" s="6">
        <f t="shared" si="7"/>
        <v>0</v>
      </c>
      <c r="P17" s="6">
        <v>0</v>
      </c>
      <c r="Q17" s="6">
        <f>R17+S17+T17</f>
        <v>0</v>
      </c>
      <c r="R17" s="6">
        <f t="shared" ref="R17:S17" si="8">R20</f>
        <v>0</v>
      </c>
      <c r="S17" s="6">
        <f t="shared" si="8"/>
        <v>0</v>
      </c>
      <c r="T17" s="9">
        <v>0</v>
      </c>
      <c r="U17" s="6">
        <f>V17+W17+X17</f>
        <v>0</v>
      </c>
      <c r="V17" s="4">
        <f t="shared" ref="V17:W17" si="9">V20</f>
        <v>0</v>
      </c>
      <c r="W17" s="4">
        <f t="shared" si="9"/>
        <v>0</v>
      </c>
      <c r="X17" s="8">
        <v>0</v>
      </c>
    </row>
    <row r="18" spans="1:24" s="17" customFormat="1" ht="45" customHeight="1" x14ac:dyDescent="0.25">
      <c r="A18" s="25" t="s">
        <v>16</v>
      </c>
      <c r="B18" s="14" t="s">
        <v>17</v>
      </c>
      <c r="C18" s="14"/>
      <c r="D18" s="19">
        <f t="shared" si="0"/>
        <v>10822.800000000001</v>
      </c>
      <c r="E18" s="15">
        <f>F18+G18+H18</f>
        <v>2216.9</v>
      </c>
      <c r="F18" s="15">
        <f t="shared" ref="F18:X18" si="10">F19+F20</f>
        <v>2047.6</v>
      </c>
      <c r="G18" s="15">
        <f t="shared" si="10"/>
        <v>119.3</v>
      </c>
      <c r="H18" s="15">
        <f t="shared" si="10"/>
        <v>50</v>
      </c>
      <c r="I18" s="15">
        <f t="shared" si="10"/>
        <v>3201.2000000000003</v>
      </c>
      <c r="J18" s="15">
        <f t="shared" si="10"/>
        <v>2123</v>
      </c>
      <c r="K18" s="15">
        <f t="shared" si="10"/>
        <v>684.58999999999992</v>
      </c>
      <c r="L18" s="15">
        <f t="shared" si="10"/>
        <v>393.61</v>
      </c>
      <c r="M18" s="15">
        <f t="shared" si="10"/>
        <v>1429.3</v>
      </c>
      <c r="N18" s="15">
        <f t="shared" si="10"/>
        <v>1429.3</v>
      </c>
      <c r="O18" s="15">
        <f t="shared" si="10"/>
        <v>0</v>
      </c>
      <c r="P18" s="15">
        <f t="shared" si="10"/>
        <v>0</v>
      </c>
      <c r="Q18" s="15">
        <f t="shared" si="10"/>
        <v>1987.7</v>
      </c>
      <c r="R18" s="15">
        <f t="shared" si="10"/>
        <v>1987.7</v>
      </c>
      <c r="S18" s="15">
        <f t="shared" si="10"/>
        <v>0</v>
      </c>
      <c r="T18" s="16">
        <f t="shared" si="10"/>
        <v>0</v>
      </c>
      <c r="U18" s="15">
        <f t="shared" si="10"/>
        <v>1987.7</v>
      </c>
      <c r="V18" s="15">
        <f t="shared" si="10"/>
        <v>1987.7</v>
      </c>
      <c r="W18" s="15">
        <f t="shared" si="10"/>
        <v>0</v>
      </c>
      <c r="X18" s="16">
        <f t="shared" si="10"/>
        <v>0</v>
      </c>
    </row>
    <row r="19" spans="1:24" s="7" customFormat="1" ht="68.25" customHeight="1" x14ac:dyDescent="0.25">
      <c r="A19" s="26"/>
      <c r="B19" s="2" t="s">
        <v>25</v>
      </c>
      <c r="C19" s="5" t="s">
        <v>11</v>
      </c>
      <c r="D19" s="19">
        <f t="shared" si="0"/>
        <v>9566.3100000000013</v>
      </c>
      <c r="E19" s="6">
        <f>F19+G19+H19</f>
        <v>1420</v>
      </c>
      <c r="F19" s="6">
        <f>F21+F25</f>
        <v>1370</v>
      </c>
      <c r="G19" s="6">
        <f>G21+G25</f>
        <v>0</v>
      </c>
      <c r="H19" s="6">
        <f>H21+H25</f>
        <v>50</v>
      </c>
      <c r="I19" s="6">
        <f t="shared" ref="I19:T19" si="11">I21+I24+I25</f>
        <v>2741.61</v>
      </c>
      <c r="J19" s="6">
        <f t="shared" si="11"/>
        <v>1663.4099999999999</v>
      </c>
      <c r="K19" s="6">
        <f t="shared" si="11"/>
        <v>684.58999999999992</v>
      </c>
      <c r="L19" s="6">
        <f t="shared" si="11"/>
        <v>393.61</v>
      </c>
      <c r="M19" s="6">
        <f t="shared" si="11"/>
        <v>1429.3</v>
      </c>
      <c r="N19" s="6">
        <f t="shared" si="11"/>
        <v>1429.3</v>
      </c>
      <c r="O19" s="6">
        <f t="shared" si="11"/>
        <v>0</v>
      </c>
      <c r="P19" s="6">
        <f t="shared" si="11"/>
        <v>0</v>
      </c>
      <c r="Q19" s="6">
        <f t="shared" si="11"/>
        <v>1987.7</v>
      </c>
      <c r="R19" s="6">
        <f t="shared" si="11"/>
        <v>1987.7</v>
      </c>
      <c r="S19" s="6">
        <f t="shared" si="11"/>
        <v>0</v>
      </c>
      <c r="T19" s="6">
        <f t="shared" si="11"/>
        <v>0</v>
      </c>
      <c r="U19" s="6">
        <f t="shared" ref="U19:X19" si="12">U21+U24+U25</f>
        <v>1987.7</v>
      </c>
      <c r="V19" s="6">
        <f t="shared" si="12"/>
        <v>1987.7</v>
      </c>
      <c r="W19" s="6">
        <f t="shared" si="12"/>
        <v>0</v>
      </c>
      <c r="X19" s="6">
        <f t="shared" si="12"/>
        <v>0</v>
      </c>
    </row>
    <row r="20" spans="1:24" s="7" customFormat="1" ht="48" x14ac:dyDescent="0.25">
      <c r="A20" s="27"/>
      <c r="B20" s="5" t="s">
        <v>12</v>
      </c>
      <c r="C20" s="5" t="s">
        <v>12</v>
      </c>
      <c r="D20" s="19">
        <f t="shared" si="0"/>
        <v>1256.49</v>
      </c>
      <c r="E20" s="6">
        <f>F20+G20+H20</f>
        <v>796.9</v>
      </c>
      <c r="F20" s="6">
        <f t="shared" ref="F20:L20" si="13">F23</f>
        <v>677.6</v>
      </c>
      <c r="G20" s="6">
        <f t="shared" si="13"/>
        <v>119.3</v>
      </c>
      <c r="H20" s="6">
        <f t="shared" si="13"/>
        <v>0</v>
      </c>
      <c r="I20" s="6">
        <f>I23</f>
        <v>459.59</v>
      </c>
      <c r="J20" s="6">
        <f>J23</f>
        <v>459.59</v>
      </c>
      <c r="K20" s="6">
        <f>K23</f>
        <v>0</v>
      </c>
      <c r="L20" s="6">
        <f t="shared" si="13"/>
        <v>0</v>
      </c>
      <c r="M20" s="6">
        <f>M23</f>
        <v>0</v>
      </c>
      <c r="N20" s="6">
        <f>N23</f>
        <v>0</v>
      </c>
      <c r="O20" s="6">
        <f>O23</f>
        <v>0</v>
      </c>
      <c r="P20" s="6">
        <f t="shared" ref="P20" si="14">P23</f>
        <v>0</v>
      </c>
      <c r="Q20" s="6">
        <f>Q23</f>
        <v>0</v>
      </c>
      <c r="R20" s="6">
        <f>R23</f>
        <v>0</v>
      </c>
      <c r="S20" s="6">
        <f>S23</f>
        <v>0</v>
      </c>
      <c r="T20" s="6">
        <f t="shared" ref="T20" si="15">T23</f>
        <v>0</v>
      </c>
      <c r="U20" s="6">
        <f>U23</f>
        <v>0</v>
      </c>
      <c r="V20" s="6">
        <f>V23</f>
        <v>0</v>
      </c>
      <c r="W20" s="6">
        <f>W23</f>
        <v>0</v>
      </c>
      <c r="X20" s="6">
        <f t="shared" ref="X20" si="16">X23</f>
        <v>0</v>
      </c>
    </row>
    <row r="21" spans="1:24" s="7" customFormat="1" ht="67.5" customHeight="1" x14ac:dyDescent="0.25">
      <c r="A21" s="5" t="s">
        <v>18</v>
      </c>
      <c r="B21" s="2" t="s">
        <v>25</v>
      </c>
      <c r="C21" s="5" t="s">
        <v>11</v>
      </c>
      <c r="D21" s="19">
        <f t="shared" si="0"/>
        <v>869</v>
      </c>
      <c r="E21" s="6">
        <f>F21+G21</f>
        <v>160</v>
      </c>
      <c r="F21" s="6">
        <v>160</v>
      </c>
      <c r="G21" s="6">
        <v>0</v>
      </c>
      <c r="H21" s="6">
        <v>0</v>
      </c>
      <c r="I21" s="6">
        <f t="shared" ref="I21" si="17">J21+K21</f>
        <v>169</v>
      </c>
      <c r="J21" s="6">
        <v>169</v>
      </c>
      <c r="K21" s="6">
        <v>0</v>
      </c>
      <c r="L21" s="6">
        <v>0</v>
      </c>
      <c r="M21" s="6">
        <f t="shared" ref="M21" si="18">N21+O21</f>
        <v>180</v>
      </c>
      <c r="N21" s="6">
        <v>180</v>
      </c>
      <c r="O21" s="6">
        <v>0</v>
      </c>
      <c r="P21" s="6">
        <v>0</v>
      </c>
      <c r="Q21" s="6">
        <f t="shared" ref="Q21" si="19">R21+S21</f>
        <v>180</v>
      </c>
      <c r="R21" s="6">
        <v>180</v>
      </c>
      <c r="S21" s="6">
        <v>0</v>
      </c>
      <c r="T21" s="9">
        <v>0</v>
      </c>
      <c r="U21" s="6">
        <f t="shared" ref="U21" si="20">V21+W21</f>
        <v>180</v>
      </c>
      <c r="V21" s="6">
        <v>180</v>
      </c>
      <c r="W21" s="6">
        <v>0</v>
      </c>
      <c r="X21" s="9">
        <v>0</v>
      </c>
    </row>
    <row r="22" spans="1:24" s="17" customFormat="1" ht="67.5" customHeight="1" x14ac:dyDescent="0.25">
      <c r="A22" s="47" t="s">
        <v>19</v>
      </c>
      <c r="B22" s="13" t="s">
        <v>26</v>
      </c>
      <c r="C22" s="14"/>
      <c r="D22" s="19">
        <f t="shared" si="0"/>
        <v>3067.8999999999996</v>
      </c>
      <c r="E22" s="15">
        <f t="shared" ref="E22:T22" si="21">E23+E24</f>
        <v>796.9</v>
      </c>
      <c r="F22" s="15">
        <f t="shared" si="21"/>
        <v>677.6</v>
      </c>
      <c r="G22" s="15">
        <f t="shared" si="21"/>
        <v>119.3</v>
      </c>
      <c r="H22" s="15">
        <f t="shared" si="21"/>
        <v>0</v>
      </c>
      <c r="I22" s="15">
        <f t="shared" si="21"/>
        <v>796.3</v>
      </c>
      <c r="J22" s="15">
        <f t="shared" si="21"/>
        <v>677</v>
      </c>
      <c r="K22" s="15">
        <f t="shared" si="21"/>
        <v>119.3</v>
      </c>
      <c r="L22" s="15">
        <f t="shared" si="21"/>
        <v>0</v>
      </c>
      <c r="M22" s="15">
        <f t="shared" si="21"/>
        <v>119.3</v>
      </c>
      <c r="N22" s="15">
        <f t="shared" si="21"/>
        <v>119.3</v>
      </c>
      <c r="O22" s="15">
        <f t="shared" si="21"/>
        <v>0</v>
      </c>
      <c r="P22" s="15">
        <f t="shared" si="21"/>
        <v>0</v>
      </c>
      <c r="Q22" s="15">
        <f t="shared" si="21"/>
        <v>677.7</v>
      </c>
      <c r="R22" s="15">
        <f t="shared" si="21"/>
        <v>677.7</v>
      </c>
      <c r="S22" s="15">
        <f t="shared" si="21"/>
        <v>0</v>
      </c>
      <c r="T22" s="16">
        <f t="shared" si="21"/>
        <v>0</v>
      </c>
      <c r="U22" s="15">
        <f t="shared" ref="U22:X22" si="22">U23+U24</f>
        <v>677.7</v>
      </c>
      <c r="V22" s="15">
        <f t="shared" si="22"/>
        <v>677.7</v>
      </c>
      <c r="W22" s="15">
        <f t="shared" si="22"/>
        <v>0</v>
      </c>
      <c r="X22" s="16">
        <f t="shared" si="22"/>
        <v>0</v>
      </c>
    </row>
    <row r="23" spans="1:24" s="7" customFormat="1" ht="66.75" customHeight="1" x14ac:dyDescent="0.25">
      <c r="A23" s="48"/>
      <c r="B23" s="5" t="s">
        <v>12</v>
      </c>
      <c r="C23" s="5" t="s">
        <v>12</v>
      </c>
      <c r="D23" s="19">
        <f t="shared" si="0"/>
        <v>1256.49</v>
      </c>
      <c r="E23" s="6">
        <f>F23+G23</f>
        <v>796.9</v>
      </c>
      <c r="F23" s="6">
        <v>677.6</v>
      </c>
      <c r="G23" s="6">
        <v>119.3</v>
      </c>
      <c r="H23" s="6">
        <v>0</v>
      </c>
      <c r="I23" s="6">
        <f>J23+K23+L23</f>
        <v>459.59</v>
      </c>
      <c r="J23" s="6">
        <v>459.59</v>
      </c>
      <c r="K23" s="10">
        <v>0</v>
      </c>
      <c r="L23" s="6">
        <v>0</v>
      </c>
      <c r="M23" s="6">
        <f>N23+O23</f>
        <v>0</v>
      </c>
      <c r="N23" s="6">
        <v>0</v>
      </c>
      <c r="O23" s="6">
        <v>0</v>
      </c>
      <c r="P23" s="6">
        <v>0</v>
      </c>
      <c r="Q23" s="6">
        <f>R23+S23</f>
        <v>0</v>
      </c>
      <c r="R23" s="6">
        <v>0</v>
      </c>
      <c r="S23" s="6">
        <v>0</v>
      </c>
      <c r="T23" s="9">
        <v>0</v>
      </c>
      <c r="U23" s="6">
        <f>V23+W23</f>
        <v>0</v>
      </c>
      <c r="V23" s="6">
        <v>0</v>
      </c>
      <c r="W23" s="6">
        <v>0</v>
      </c>
      <c r="X23" s="9">
        <v>0</v>
      </c>
    </row>
    <row r="24" spans="1:24" s="7" customFormat="1" ht="62.25" customHeight="1" x14ac:dyDescent="0.25">
      <c r="A24" s="49"/>
      <c r="B24" s="2" t="s">
        <v>25</v>
      </c>
      <c r="C24" s="5" t="s">
        <v>11</v>
      </c>
      <c r="D24" s="19">
        <f t="shared" si="0"/>
        <v>1811.41</v>
      </c>
      <c r="E24" s="6">
        <v>0</v>
      </c>
      <c r="F24" s="6">
        <v>0</v>
      </c>
      <c r="G24" s="6">
        <v>0</v>
      </c>
      <c r="H24" s="6">
        <v>0</v>
      </c>
      <c r="I24" s="6">
        <f>J24+K24+L24</f>
        <v>336.71</v>
      </c>
      <c r="J24" s="6">
        <v>217.41</v>
      </c>
      <c r="K24" s="6">
        <v>119.3</v>
      </c>
      <c r="L24" s="6">
        <v>0</v>
      </c>
      <c r="M24" s="6">
        <f>N24+O24+P24</f>
        <v>119.3</v>
      </c>
      <c r="N24" s="6">
        <v>119.3</v>
      </c>
      <c r="O24" s="6">
        <v>0</v>
      </c>
      <c r="P24" s="6">
        <v>0</v>
      </c>
      <c r="Q24" s="6">
        <f>R24+S24+T24</f>
        <v>677.7</v>
      </c>
      <c r="R24" s="6">
        <v>677.7</v>
      </c>
      <c r="S24" s="6">
        <v>0</v>
      </c>
      <c r="T24" s="9">
        <v>0</v>
      </c>
      <c r="U24" s="6">
        <f>V24+W24+X24</f>
        <v>677.7</v>
      </c>
      <c r="V24" s="6">
        <v>677.7</v>
      </c>
      <c r="W24" s="6">
        <v>0</v>
      </c>
      <c r="X24" s="9">
        <v>0</v>
      </c>
    </row>
    <row r="25" spans="1:24" s="17" customFormat="1" ht="50.25" customHeight="1" x14ac:dyDescent="0.25">
      <c r="A25" s="14" t="s">
        <v>20</v>
      </c>
      <c r="B25" s="13" t="s">
        <v>25</v>
      </c>
      <c r="C25" s="14" t="s">
        <v>11</v>
      </c>
      <c r="D25" s="19">
        <f t="shared" si="0"/>
        <v>6885.9</v>
      </c>
      <c r="E25" s="15">
        <f>F25+G25+H25</f>
        <v>1260</v>
      </c>
      <c r="F25" s="15">
        <v>1210</v>
      </c>
      <c r="G25" s="15">
        <v>0</v>
      </c>
      <c r="H25" s="15">
        <v>50</v>
      </c>
      <c r="I25" s="15">
        <f>J25+K25+L25</f>
        <v>2235.9</v>
      </c>
      <c r="J25" s="15">
        <v>1277</v>
      </c>
      <c r="K25" s="15">
        <v>565.29</v>
      </c>
      <c r="L25" s="15">
        <v>393.61</v>
      </c>
      <c r="M25" s="15">
        <f>N25+O25</f>
        <v>1130</v>
      </c>
      <c r="N25" s="15">
        <v>1130</v>
      </c>
      <c r="O25" s="15">
        <v>0</v>
      </c>
      <c r="P25" s="15">
        <v>0</v>
      </c>
      <c r="Q25" s="15">
        <f>R25+S25</f>
        <v>1130</v>
      </c>
      <c r="R25" s="15">
        <v>1130</v>
      </c>
      <c r="S25" s="15">
        <v>0</v>
      </c>
      <c r="T25" s="16">
        <v>0</v>
      </c>
      <c r="U25" s="15">
        <f>V25+W25</f>
        <v>1130</v>
      </c>
      <c r="V25" s="15">
        <v>1130</v>
      </c>
      <c r="W25" s="15">
        <v>0</v>
      </c>
      <c r="X25" s="16">
        <v>0</v>
      </c>
    </row>
    <row r="26" spans="1:24" x14ac:dyDescent="0.25"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T26" s="24" t="s">
        <v>22</v>
      </c>
    </row>
  </sheetData>
  <mergeCells count="39">
    <mergeCell ref="A10:A13"/>
    <mergeCell ref="O2:X4"/>
    <mergeCell ref="N6:X6"/>
    <mergeCell ref="N7:X7"/>
    <mergeCell ref="F26:P26"/>
    <mergeCell ref="P12:P13"/>
    <mergeCell ref="A22:A24"/>
    <mergeCell ref="N5:S5"/>
    <mergeCell ref="A9:S9"/>
    <mergeCell ref="J12:J13"/>
    <mergeCell ref="R12:R13"/>
    <mergeCell ref="S12:S13"/>
    <mergeCell ref="I12:I13"/>
    <mergeCell ref="K12:K13"/>
    <mergeCell ref="M12:M13"/>
    <mergeCell ref="N12:N13"/>
    <mergeCell ref="O12:O13"/>
    <mergeCell ref="E11:H11"/>
    <mergeCell ref="D10:X10"/>
    <mergeCell ref="B10:B13"/>
    <mergeCell ref="H12:H13"/>
    <mergeCell ref="L12:L13"/>
    <mergeCell ref="Q12:Q13"/>
    <mergeCell ref="A18:A20"/>
    <mergeCell ref="U11:X11"/>
    <mergeCell ref="U12:U13"/>
    <mergeCell ref="V12:V13"/>
    <mergeCell ref="W12:W13"/>
    <mergeCell ref="X12:X13"/>
    <mergeCell ref="T12:T13"/>
    <mergeCell ref="A15:A17"/>
    <mergeCell ref="C10:C13"/>
    <mergeCell ref="D11:D13"/>
    <mergeCell ref="E12:E13"/>
    <mergeCell ref="F12:F13"/>
    <mergeCell ref="G12:G13"/>
    <mergeCell ref="Q11:T11"/>
    <mergeCell ref="M11:P11"/>
    <mergeCell ref="I11:L11"/>
  </mergeCells>
  <pageMargins left="0.31" right="0.38" top="0.54" bottom="0.75" header="0.3" footer="0.3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Елькина О.Г.</cp:lastModifiedBy>
  <cp:lastPrinted>2016-01-14T08:50:26Z</cp:lastPrinted>
  <dcterms:created xsi:type="dcterms:W3CDTF">2014-09-25T06:56:07Z</dcterms:created>
  <dcterms:modified xsi:type="dcterms:W3CDTF">2016-02-25T13:43:11Z</dcterms:modified>
</cp:coreProperties>
</file>